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<sst xmlns="http://schemas.openxmlformats.org/spreadsheetml/2006/main" count="73" uniqueCount="39">
  <si>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ПРЕЙСКУРАНТ    цен  на пиломатериалы хвойных пород, отпускаемые на условиях франко-склад предприятия</t>
  </si>
  <si>
    <t>№ п/п</t>
  </si>
  <si>
    <t>Сорт</t>
  </si>
  <si>
    <t>Толщина</t>
  </si>
  <si>
    <t>Производ-ственная с/с</t>
  </si>
  <si>
    <t>Отпускная цена</t>
  </si>
  <si>
    <t>Цена без НДС</t>
  </si>
  <si>
    <t>Сумма НДС</t>
  </si>
  <si>
    <t>Цена с  НДС</t>
  </si>
  <si>
    <t>Пиломатериалы необрезные хвойных пород</t>
  </si>
  <si>
    <t>16,19,22 мм</t>
  </si>
  <si>
    <t>25 мм</t>
  </si>
  <si>
    <t>32,40 мм</t>
  </si>
  <si>
    <t>44 и более мм</t>
  </si>
  <si>
    <t>Пиломатериалы обрезные хвойных пород</t>
  </si>
  <si>
    <t>БРУСОК</t>
  </si>
  <si>
    <t>30-42 мм</t>
  </si>
  <si>
    <t>БРУС 50-80 мм (прожилина, лага)</t>
  </si>
  <si>
    <t>50-80</t>
  </si>
  <si>
    <t>БРУС 100-145 мм (полубрус)</t>
  </si>
  <si>
    <t>100-145</t>
  </si>
  <si>
    <t xml:space="preserve">БРУС 150 мм и более </t>
  </si>
  <si>
    <t>150 и более</t>
  </si>
  <si>
    <t>Доска обрезна строганая с одой стороны</t>
  </si>
  <si>
    <t>Доска обрезна строганая с двух сторон</t>
  </si>
  <si>
    <t>Доска обрезна строганая с трех сторон</t>
  </si>
  <si>
    <t>Доска обрезна строганая с четырех сторон</t>
  </si>
  <si>
    <t>Справочно</t>
  </si>
  <si>
    <t xml:space="preserve"> При формировании цен на пиломатериалы и другие виды продукции калькулируются затраты для второго сорта по плановым расходам, при этом лесоматериал принимается исходя из среднего диаметра 24-26 см 2-го сорта. Расчет цен по сортам и толщине производится по средствам коэффициентов (К), учитывающих спрос и предложения, а также потребительские свойства продукции.</t>
  </si>
  <si>
    <t>Коэффициент сортности</t>
  </si>
  <si>
    <t>Коэффициент толщины</t>
  </si>
  <si>
    <t>0 сорт</t>
  </si>
  <si>
    <t>1 сорт</t>
  </si>
  <si>
    <t>2 сорт</t>
  </si>
  <si>
    <t>32-40 мм</t>
  </si>
  <si>
    <t>3 сорт</t>
  </si>
  <si>
    <t>44 и более</t>
  </si>
  <si>
    <t>4 сорт</t>
  </si>
  <si>
    <t xml:space="preserve">вводится с  января   2018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</si>
</sst>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25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1" width="6.00390625" style="0" customWidth="1"/>
    <col min="2" max="2" width="10.28125" style="0" customWidth="1"/>
    <col min="3" max="3" width="16.00390625" style="0" customWidth="1"/>
    <col min="4" max="4" width="13.8515625" style="0" customWidth="1"/>
    <col min="5" max="5" width="14.421875" style="0" customWidth="1"/>
    <col min="6" max="6" width="13.57421875" style="0" customWidth="1"/>
    <col min="7" max="7" width="13.00390625" style="0" customWidth="1"/>
  </cols>
  <sheetData>
    <row r="1" spans="5:7" ht="15.75">
      <c r="E1" s="12"/>
      <c r="F1" s="12"/>
      <c r="G1" s="12"/>
    </row>
    <row r="2" spans="5:7" ht="15.75">
      <c r="E2" s="12"/>
      <c r="F2" s="12"/>
      <c r="G2" s="12"/>
    </row>
    <row r="3" spans="5:7" ht="15.75">
      <c r="E3" s="39"/>
      <c r="F3" s="39"/>
      <c r="G3" s="39"/>
    </row>
    <row r="4" spans="5:7" ht="15.75">
      <c r="E4" s="1"/>
      <c r="F4" s="1"/>
      <c r="G4" s="1"/>
    </row>
    <row r="5" spans="5:7" ht="17.25" customHeight="1">
      <c r="E5" s="40"/>
      <c r="F5" s="18"/>
      <c r="G5" s="18"/>
    </row>
    <row r="6" spans="1:7" ht="48" customHeight="1">
      <c r="A6" s="41" t="s">
        <v>0</v>
      </c>
      <c r="B6" s="41"/>
      <c r="C6" s="41"/>
      <c r="D6" s="41"/>
      <c r="E6" s="41"/>
      <c r="F6" s="41"/>
      <c r="G6" s="41"/>
    </row>
    <row r="7" spans="1:7" ht="28.5" customHeight="1">
      <c r="A7" s="42" t="s">
        <v>38</v>
      </c>
      <c r="B7" s="42"/>
      <c r="C7" s="42"/>
      <c r="D7" s="42"/>
      <c r="E7" s="42"/>
      <c r="F7" s="42"/>
      <c r="G7" s="42"/>
    </row>
    <row r="8" spans="1:7" ht="21.75" customHeight="1">
      <c r="A8" s="18"/>
      <c r="B8" s="18"/>
      <c r="C8" s="18"/>
      <c r="D8" s="18"/>
      <c r="E8" s="18"/>
      <c r="F8" s="18"/>
      <c r="G8" s="18"/>
    </row>
    <row r="9" spans="1:7" ht="15">
      <c r="A9" s="29" t="s">
        <v>1</v>
      </c>
      <c r="B9" s="31" t="s">
        <v>2</v>
      </c>
      <c r="C9" s="32" t="s">
        <v>3</v>
      </c>
      <c r="D9" s="29" t="s">
        <v>4</v>
      </c>
      <c r="E9" s="32" t="s">
        <v>5</v>
      </c>
      <c r="F9" s="32"/>
      <c r="G9" s="32"/>
    </row>
    <row r="10" spans="1:7" ht="15">
      <c r="A10" s="30"/>
      <c r="B10" s="31"/>
      <c r="C10" s="32"/>
      <c r="D10" s="30"/>
      <c r="E10" s="2" t="s">
        <v>6</v>
      </c>
      <c r="F10" s="2" t="s">
        <v>7</v>
      </c>
      <c r="G10" s="2" t="s">
        <v>8</v>
      </c>
    </row>
    <row r="11" spans="1:7" ht="15.75">
      <c r="A11" s="33" t="s">
        <v>9</v>
      </c>
      <c r="B11" s="34"/>
      <c r="C11" s="34"/>
      <c r="D11" s="34"/>
      <c r="E11" s="34"/>
      <c r="F11" s="34"/>
      <c r="G11" s="35"/>
    </row>
    <row r="12" spans="1:7" ht="15.75">
      <c r="A12" s="3">
        <v>1</v>
      </c>
      <c r="B12" s="4">
        <v>1</v>
      </c>
      <c r="C12" s="43" t="s">
        <v>10</v>
      </c>
      <c r="D12" s="14">
        <f>D13*1.2</f>
        <v>69.4188</v>
      </c>
      <c r="E12" s="15">
        <f>E13*1.2</f>
        <v>76.36200000000001</v>
      </c>
      <c r="F12" s="16">
        <f aca="true" t="shared" si="0" ref="F12:F27">E12*20%</f>
        <v>15.272400000000003</v>
      </c>
      <c r="G12" s="15">
        <f aca="true" t="shared" si="1" ref="G12:G27">E12+F12</f>
        <v>91.63440000000001</v>
      </c>
    </row>
    <row r="13" spans="1:7" ht="15.75">
      <c r="A13" s="3">
        <f>A12+1</f>
        <v>2</v>
      </c>
      <c r="B13" s="4">
        <v>2</v>
      </c>
      <c r="C13" s="44"/>
      <c r="D13" s="14">
        <f>D17*1.1</f>
        <v>57.84900000000001</v>
      </c>
      <c r="E13" s="15">
        <f>E17*1.1</f>
        <v>63.635000000000005</v>
      </c>
      <c r="F13" s="16">
        <f t="shared" si="0"/>
        <v>12.727000000000002</v>
      </c>
      <c r="G13" s="15">
        <f t="shared" si="1"/>
        <v>76.36200000000001</v>
      </c>
    </row>
    <row r="14" spans="1:7" ht="15.75">
      <c r="A14" s="3">
        <f aca="true" t="shared" si="2" ref="A14:A27">A13+1</f>
        <v>3</v>
      </c>
      <c r="B14" s="4">
        <v>3</v>
      </c>
      <c r="C14" s="44"/>
      <c r="D14" s="14">
        <f>D13*0.8</f>
        <v>46.27920000000001</v>
      </c>
      <c r="E14" s="15">
        <f>E13*0.8</f>
        <v>50.90800000000001</v>
      </c>
      <c r="F14" s="16">
        <f t="shared" si="0"/>
        <v>10.181600000000003</v>
      </c>
      <c r="G14" s="15">
        <f t="shared" si="1"/>
        <v>61.08960000000001</v>
      </c>
    </row>
    <row r="15" spans="1:7" ht="15.75">
      <c r="A15" s="3">
        <f t="shared" si="2"/>
        <v>4</v>
      </c>
      <c r="B15" s="4">
        <v>4</v>
      </c>
      <c r="C15" s="45"/>
      <c r="D15" s="14">
        <f>D13*0.56</f>
        <v>32.39544000000001</v>
      </c>
      <c r="E15" s="15">
        <f>E13*0.56</f>
        <v>35.635600000000004</v>
      </c>
      <c r="F15" s="16">
        <f t="shared" si="0"/>
        <v>7.1271200000000015</v>
      </c>
      <c r="G15" s="15">
        <f t="shared" si="1"/>
        <v>42.76272</v>
      </c>
    </row>
    <row r="16" spans="1:7" ht="15.75">
      <c r="A16" s="3">
        <f t="shared" si="2"/>
        <v>5</v>
      </c>
      <c r="B16" s="4">
        <v>1</v>
      </c>
      <c r="C16" s="43" t="s">
        <v>11</v>
      </c>
      <c r="D16" s="14">
        <f>D17*1.2</f>
        <v>63.108000000000004</v>
      </c>
      <c r="E16" s="15">
        <f>E17*1.2</f>
        <v>69.42</v>
      </c>
      <c r="F16" s="16">
        <f t="shared" si="0"/>
        <v>13.884</v>
      </c>
      <c r="G16" s="15">
        <f t="shared" si="1"/>
        <v>83.304</v>
      </c>
    </row>
    <row r="17" spans="1:7" ht="15.75">
      <c r="A17" s="3">
        <f t="shared" si="2"/>
        <v>6</v>
      </c>
      <c r="B17" s="4">
        <v>2</v>
      </c>
      <c r="C17" s="44"/>
      <c r="D17" s="14">
        <v>52.59</v>
      </c>
      <c r="E17" s="15">
        <v>57.85</v>
      </c>
      <c r="F17" s="16">
        <f t="shared" si="0"/>
        <v>11.57</v>
      </c>
      <c r="G17" s="15">
        <f t="shared" si="1"/>
        <v>69.42</v>
      </c>
    </row>
    <row r="18" spans="1:7" ht="15.75">
      <c r="A18" s="3">
        <f t="shared" si="2"/>
        <v>7</v>
      </c>
      <c r="B18" s="4">
        <v>3</v>
      </c>
      <c r="C18" s="44"/>
      <c r="D18" s="14">
        <f>D17*0.8</f>
        <v>42.072</v>
      </c>
      <c r="E18" s="15">
        <f>E17*0.8</f>
        <v>46.28</v>
      </c>
      <c r="F18" s="16">
        <f t="shared" si="0"/>
        <v>9.256</v>
      </c>
      <c r="G18" s="15">
        <f t="shared" si="1"/>
        <v>55.536</v>
      </c>
    </row>
    <row r="19" spans="1:7" ht="15.75">
      <c r="A19" s="3">
        <f t="shared" si="2"/>
        <v>8</v>
      </c>
      <c r="B19" s="4">
        <v>4</v>
      </c>
      <c r="C19" s="45"/>
      <c r="D19" s="14">
        <f>D17*0.56</f>
        <v>29.450400000000005</v>
      </c>
      <c r="E19" s="15">
        <f>E17*0.56</f>
        <v>32.396</v>
      </c>
      <c r="F19" s="16">
        <f t="shared" si="0"/>
        <v>6.4792000000000005</v>
      </c>
      <c r="G19" s="15">
        <f t="shared" si="1"/>
        <v>38.8752</v>
      </c>
    </row>
    <row r="20" spans="1:7" ht="15.75">
      <c r="A20" s="3">
        <f t="shared" si="2"/>
        <v>9</v>
      </c>
      <c r="B20" s="4">
        <v>1</v>
      </c>
      <c r="C20" s="43" t="s">
        <v>12</v>
      </c>
      <c r="D20" s="14">
        <f>D21*1.2</f>
        <v>75.7296</v>
      </c>
      <c r="E20" s="15">
        <f>E21*1.2</f>
        <v>83.304</v>
      </c>
      <c r="F20" s="16">
        <f t="shared" si="0"/>
        <v>16.660800000000002</v>
      </c>
      <c r="G20" s="15">
        <f t="shared" si="1"/>
        <v>99.9648</v>
      </c>
    </row>
    <row r="21" spans="1:7" ht="15.75">
      <c r="A21" s="3">
        <f t="shared" si="2"/>
        <v>10</v>
      </c>
      <c r="B21" s="4">
        <v>2</v>
      </c>
      <c r="C21" s="44"/>
      <c r="D21" s="14">
        <f>D17*1.2</f>
        <v>63.108000000000004</v>
      </c>
      <c r="E21" s="15">
        <f>E17*1.2</f>
        <v>69.42</v>
      </c>
      <c r="F21" s="16">
        <f t="shared" si="0"/>
        <v>13.884</v>
      </c>
      <c r="G21" s="15">
        <f t="shared" si="1"/>
        <v>83.304</v>
      </c>
    </row>
    <row r="22" spans="1:7" ht="15.75">
      <c r="A22" s="3">
        <f t="shared" si="2"/>
        <v>11</v>
      </c>
      <c r="B22" s="4">
        <v>3</v>
      </c>
      <c r="C22" s="44"/>
      <c r="D22" s="14">
        <f>D21*0.8</f>
        <v>50.4864</v>
      </c>
      <c r="E22" s="15">
        <f>E21*0.8</f>
        <v>55.536</v>
      </c>
      <c r="F22" s="16">
        <f t="shared" si="0"/>
        <v>11.1072</v>
      </c>
      <c r="G22" s="15">
        <f t="shared" si="1"/>
        <v>66.64320000000001</v>
      </c>
    </row>
    <row r="23" spans="1:7" ht="15.75">
      <c r="A23" s="3">
        <f t="shared" si="2"/>
        <v>12</v>
      </c>
      <c r="B23" s="4">
        <v>4</v>
      </c>
      <c r="C23" s="45"/>
      <c r="D23" s="14">
        <f>D21*0.56</f>
        <v>35.34048000000001</v>
      </c>
      <c r="E23" s="15">
        <f>E21*0.56</f>
        <v>38.87520000000001</v>
      </c>
      <c r="F23" s="16">
        <f t="shared" si="0"/>
        <v>7.7750400000000015</v>
      </c>
      <c r="G23" s="15">
        <f t="shared" si="1"/>
        <v>46.65024000000001</v>
      </c>
    </row>
    <row r="24" spans="1:7" ht="15.75">
      <c r="A24" s="3">
        <f t="shared" si="2"/>
        <v>13</v>
      </c>
      <c r="B24" s="4">
        <v>1</v>
      </c>
      <c r="C24" s="19" t="s">
        <v>13</v>
      </c>
      <c r="D24" s="14">
        <f>D25*1.2</f>
        <v>82.0404</v>
      </c>
      <c r="E24" s="15">
        <f>E25*1.2</f>
        <v>90.246</v>
      </c>
      <c r="F24" s="16">
        <f t="shared" si="0"/>
        <v>18.0492</v>
      </c>
      <c r="G24" s="15">
        <f t="shared" si="1"/>
        <v>108.2952</v>
      </c>
    </row>
    <row r="25" spans="1:7" ht="15.75">
      <c r="A25" s="3">
        <f t="shared" si="2"/>
        <v>14</v>
      </c>
      <c r="B25" s="4">
        <v>2</v>
      </c>
      <c r="C25" s="20"/>
      <c r="D25" s="14">
        <f>D17*1.3</f>
        <v>68.367</v>
      </c>
      <c r="E25" s="15">
        <f>E17*1.3</f>
        <v>75.205</v>
      </c>
      <c r="F25" s="16">
        <f t="shared" si="0"/>
        <v>15.041</v>
      </c>
      <c r="G25" s="15">
        <f t="shared" si="1"/>
        <v>90.246</v>
      </c>
    </row>
    <row r="26" spans="1:7" ht="15.75">
      <c r="A26" s="3">
        <f t="shared" si="2"/>
        <v>15</v>
      </c>
      <c r="B26" s="4">
        <v>3</v>
      </c>
      <c r="C26" s="20"/>
      <c r="D26" s="14">
        <f>D25*0.8</f>
        <v>54.6936</v>
      </c>
      <c r="E26" s="15">
        <f>E25*0.8</f>
        <v>60.164</v>
      </c>
      <c r="F26" s="16">
        <f t="shared" si="0"/>
        <v>12.032800000000002</v>
      </c>
      <c r="G26" s="15">
        <f t="shared" si="1"/>
        <v>72.1968</v>
      </c>
    </row>
    <row r="27" spans="1:7" ht="15.75">
      <c r="A27" s="3">
        <f t="shared" si="2"/>
        <v>16</v>
      </c>
      <c r="B27" s="4">
        <v>4</v>
      </c>
      <c r="C27" s="21"/>
      <c r="D27" s="14">
        <f>D25*0.56</f>
        <v>38.285520000000005</v>
      </c>
      <c r="E27" s="15">
        <f>E25*0.56</f>
        <v>42.1148</v>
      </c>
      <c r="F27" s="16">
        <f t="shared" si="0"/>
        <v>8.422960000000002</v>
      </c>
      <c r="G27" s="15">
        <f t="shared" si="1"/>
        <v>50.537760000000006</v>
      </c>
    </row>
    <row r="28" spans="1:7" ht="15.75">
      <c r="A28" s="33" t="s">
        <v>14</v>
      </c>
      <c r="B28" s="34"/>
      <c r="C28" s="34"/>
      <c r="D28" s="34"/>
      <c r="E28" s="34"/>
      <c r="F28" s="34"/>
      <c r="G28" s="35"/>
    </row>
    <row r="29" spans="1:7" ht="15.75">
      <c r="A29" s="3">
        <f>A27+1</f>
        <v>17</v>
      </c>
      <c r="B29" s="4">
        <v>1</v>
      </c>
      <c r="C29" s="19" t="s">
        <v>10</v>
      </c>
      <c r="D29" s="14">
        <f>D30*1.2</f>
        <v>101.78520000000002</v>
      </c>
      <c r="E29" s="15">
        <f>E30*1.2</f>
        <v>111.9756</v>
      </c>
      <c r="F29" s="16">
        <f aca="true" t="shared" si="3" ref="F29:F44">E29*20%</f>
        <v>22.395120000000002</v>
      </c>
      <c r="G29" s="15">
        <f aca="true" t="shared" si="4" ref="G29:G44">E29+F29</f>
        <v>134.37072</v>
      </c>
    </row>
    <row r="30" spans="1:7" ht="15.75">
      <c r="A30" s="3">
        <f>A29+1</f>
        <v>18</v>
      </c>
      <c r="B30" s="4">
        <v>2</v>
      </c>
      <c r="C30" s="20"/>
      <c r="D30" s="14">
        <f>D34*1.1</f>
        <v>84.82100000000001</v>
      </c>
      <c r="E30" s="15">
        <f>E34*1.1</f>
        <v>93.313</v>
      </c>
      <c r="F30" s="16">
        <f t="shared" si="3"/>
        <v>18.6626</v>
      </c>
      <c r="G30" s="15">
        <f t="shared" si="4"/>
        <v>111.9756</v>
      </c>
    </row>
    <row r="31" spans="1:7" ht="15.75">
      <c r="A31" s="3">
        <f aca="true" t="shared" si="5" ref="A31:A44">A30+1</f>
        <v>19</v>
      </c>
      <c r="B31" s="4">
        <v>3</v>
      </c>
      <c r="C31" s="20"/>
      <c r="D31" s="14">
        <f>D30*0.8</f>
        <v>67.8568</v>
      </c>
      <c r="E31" s="15">
        <f>E30*0.8</f>
        <v>74.6504</v>
      </c>
      <c r="F31" s="16">
        <f t="shared" si="3"/>
        <v>14.930080000000002</v>
      </c>
      <c r="G31" s="15">
        <f t="shared" si="4"/>
        <v>89.58048000000001</v>
      </c>
    </row>
    <row r="32" spans="1:7" ht="15.75">
      <c r="A32" s="3">
        <f t="shared" si="5"/>
        <v>20</v>
      </c>
      <c r="B32" s="4">
        <v>4</v>
      </c>
      <c r="C32" s="21"/>
      <c r="D32" s="14">
        <f>D30*0.56</f>
        <v>47.49976000000001</v>
      </c>
      <c r="E32" s="15">
        <f>E30*0.56</f>
        <v>52.255280000000006</v>
      </c>
      <c r="F32" s="16">
        <f t="shared" si="3"/>
        <v>10.451056000000001</v>
      </c>
      <c r="G32" s="15">
        <f t="shared" si="4"/>
        <v>62.70633600000001</v>
      </c>
    </row>
    <row r="33" spans="1:7" ht="15.75">
      <c r="A33" s="3">
        <f t="shared" si="5"/>
        <v>21</v>
      </c>
      <c r="B33" s="4">
        <v>1</v>
      </c>
      <c r="C33" s="19" t="s">
        <v>11</v>
      </c>
      <c r="D33" s="14">
        <f>D34*1.2</f>
        <v>92.532</v>
      </c>
      <c r="E33" s="15">
        <f>E34*1.2</f>
        <v>101.79599999999999</v>
      </c>
      <c r="F33" s="16">
        <f t="shared" si="3"/>
        <v>20.3592</v>
      </c>
      <c r="G33" s="15">
        <f t="shared" si="4"/>
        <v>122.1552</v>
      </c>
    </row>
    <row r="34" spans="1:7" ht="15.75">
      <c r="A34" s="3">
        <f t="shared" si="5"/>
        <v>22</v>
      </c>
      <c r="B34" s="4">
        <v>2</v>
      </c>
      <c r="C34" s="20"/>
      <c r="D34" s="14">
        <v>77.11</v>
      </c>
      <c r="E34" s="15">
        <v>84.83</v>
      </c>
      <c r="F34" s="16">
        <f t="shared" si="3"/>
        <v>16.966</v>
      </c>
      <c r="G34" s="15">
        <f t="shared" si="4"/>
        <v>101.79599999999999</v>
      </c>
    </row>
    <row r="35" spans="1:7" ht="15.75">
      <c r="A35" s="3">
        <f t="shared" si="5"/>
        <v>23</v>
      </c>
      <c r="B35" s="4">
        <v>3</v>
      </c>
      <c r="C35" s="20"/>
      <c r="D35" s="14">
        <f>D34*0.8</f>
        <v>61.688</v>
      </c>
      <c r="E35" s="15">
        <f>E34*0.8</f>
        <v>67.864</v>
      </c>
      <c r="F35" s="16">
        <f t="shared" si="3"/>
        <v>13.5728</v>
      </c>
      <c r="G35" s="15">
        <f t="shared" si="4"/>
        <v>81.4368</v>
      </c>
    </row>
    <row r="36" spans="1:7" ht="15.75">
      <c r="A36" s="3">
        <f t="shared" si="5"/>
        <v>24</v>
      </c>
      <c r="B36" s="4">
        <v>4</v>
      </c>
      <c r="C36" s="21"/>
      <c r="D36" s="14">
        <f>D34*0.56</f>
        <v>43.1816</v>
      </c>
      <c r="E36" s="15">
        <f>E34*0.56</f>
        <v>47.5048</v>
      </c>
      <c r="F36" s="16">
        <f t="shared" si="3"/>
        <v>9.500960000000001</v>
      </c>
      <c r="G36" s="15">
        <f t="shared" si="4"/>
        <v>57.00576</v>
      </c>
    </row>
    <row r="37" spans="1:7" ht="15.75">
      <c r="A37" s="3">
        <f t="shared" si="5"/>
        <v>25</v>
      </c>
      <c r="B37" s="4">
        <v>1</v>
      </c>
      <c r="C37" s="19" t="s">
        <v>12</v>
      </c>
      <c r="D37" s="14">
        <f>D38*1.2</f>
        <v>111.0384</v>
      </c>
      <c r="E37" s="15">
        <f>E38*1.2</f>
        <v>122.15519999999998</v>
      </c>
      <c r="F37" s="16">
        <f t="shared" si="3"/>
        <v>24.431039999999996</v>
      </c>
      <c r="G37" s="15">
        <f t="shared" si="4"/>
        <v>146.58623999999998</v>
      </c>
    </row>
    <row r="38" spans="1:7" ht="15.75">
      <c r="A38" s="3">
        <f t="shared" si="5"/>
        <v>26</v>
      </c>
      <c r="B38" s="4">
        <v>2</v>
      </c>
      <c r="C38" s="20"/>
      <c r="D38" s="14">
        <f>D34*1.2</f>
        <v>92.532</v>
      </c>
      <c r="E38" s="15">
        <f>E34*1.2</f>
        <v>101.79599999999999</v>
      </c>
      <c r="F38" s="16">
        <f t="shared" si="3"/>
        <v>20.3592</v>
      </c>
      <c r="G38" s="15">
        <f t="shared" si="4"/>
        <v>122.1552</v>
      </c>
    </row>
    <row r="39" spans="1:7" ht="15.75">
      <c r="A39" s="3">
        <f t="shared" si="5"/>
        <v>27</v>
      </c>
      <c r="B39" s="4">
        <v>3</v>
      </c>
      <c r="C39" s="20"/>
      <c r="D39" s="14">
        <f>D38*0.8</f>
        <v>74.0256</v>
      </c>
      <c r="E39" s="15">
        <f>E38*0.8</f>
        <v>81.4368</v>
      </c>
      <c r="F39" s="16">
        <f t="shared" si="3"/>
        <v>16.287360000000003</v>
      </c>
      <c r="G39" s="15">
        <f t="shared" si="4"/>
        <v>97.72416000000001</v>
      </c>
    </row>
    <row r="40" spans="1:7" ht="15.75">
      <c r="A40" s="3">
        <f t="shared" si="5"/>
        <v>28</v>
      </c>
      <c r="B40" s="4">
        <v>4</v>
      </c>
      <c r="C40" s="21"/>
      <c r="D40" s="14">
        <f>D38*0.56</f>
        <v>51.81792</v>
      </c>
      <c r="E40" s="15">
        <f>E38*0.56</f>
        <v>57.00576</v>
      </c>
      <c r="F40" s="16">
        <f t="shared" si="3"/>
        <v>11.401152000000002</v>
      </c>
      <c r="G40" s="15">
        <f t="shared" si="4"/>
        <v>68.406912</v>
      </c>
    </row>
    <row r="41" spans="1:7" ht="15.75">
      <c r="A41" s="3">
        <f t="shared" si="5"/>
        <v>29</v>
      </c>
      <c r="B41" s="4">
        <v>1</v>
      </c>
      <c r="C41" s="19" t="s">
        <v>13</v>
      </c>
      <c r="D41" s="14">
        <f>D42*1.2</f>
        <v>120.2916</v>
      </c>
      <c r="E41" s="15">
        <f>E42*1.2</f>
        <v>132.3348</v>
      </c>
      <c r="F41" s="16">
        <f t="shared" si="3"/>
        <v>26.46696</v>
      </c>
      <c r="G41" s="15">
        <f t="shared" si="4"/>
        <v>158.80176</v>
      </c>
    </row>
    <row r="42" spans="1:7" ht="15.75">
      <c r="A42" s="3">
        <f t="shared" si="5"/>
        <v>30</v>
      </c>
      <c r="B42" s="4">
        <v>2</v>
      </c>
      <c r="C42" s="20"/>
      <c r="D42" s="14">
        <f>D34*1.3</f>
        <v>100.24300000000001</v>
      </c>
      <c r="E42" s="15">
        <f>E34*1.3</f>
        <v>110.279</v>
      </c>
      <c r="F42" s="16">
        <f t="shared" si="3"/>
        <v>22.0558</v>
      </c>
      <c r="G42" s="15">
        <f t="shared" si="4"/>
        <v>132.3348</v>
      </c>
    </row>
    <row r="43" spans="1:7" ht="15.75">
      <c r="A43" s="3">
        <f t="shared" si="5"/>
        <v>31</v>
      </c>
      <c r="B43" s="4">
        <v>3</v>
      </c>
      <c r="C43" s="20"/>
      <c r="D43" s="14">
        <f>D42*0.8</f>
        <v>80.19440000000002</v>
      </c>
      <c r="E43" s="15">
        <f>E42*0.8</f>
        <v>88.2232</v>
      </c>
      <c r="F43" s="16">
        <f t="shared" si="3"/>
        <v>17.644640000000003</v>
      </c>
      <c r="G43" s="15">
        <f t="shared" si="4"/>
        <v>105.86784</v>
      </c>
    </row>
    <row r="44" spans="1:7" ht="15.75">
      <c r="A44" s="3">
        <f t="shared" si="5"/>
        <v>32</v>
      </c>
      <c r="B44" s="4">
        <v>4</v>
      </c>
      <c r="C44" s="21"/>
      <c r="D44" s="14">
        <f>D42*0.56</f>
        <v>56.136080000000014</v>
      </c>
      <c r="E44" s="15">
        <f>E42*0.56</f>
        <v>61.756240000000005</v>
      </c>
      <c r="F44" s="16">
        <f t="shared" si="3"/>
        <v>12.351248000000002</v>
      </c>
      <c r="G44" s="15">
        <f t="shared" si="4"/>
        <v>74.107488</v>
      </c>
    </row>
    <row r="45" spans="1:7" ht="15">
      <c r="A45" s="29" t="s">
        <v>1</v>
      </c>
      <c r="B45" s="31" t="s">
        <v>2</v>
      </c>
      <c r="C45" s="32" t="s">
        <v>3</v>
      </c>
      <c r="D45" s="29" t="s">
        <v>4</v>
      </c>
      <c r="E45" s="32" t="s">
        <v>5</v>
      </c>
      <c r="F45" s="32"/>
      <c r="G45" s="32"/>
    </row>
    <row r="46" spans="1:7" ht="15">
      <c r="A46" s="30"/>
      <c r="B46" s="31"/>
      <c r="C46" s="32"/>
      <c r="D46" s="30"/>
      <c r="E46" s="2" t="s">
        <v>6</v>
      </c>
      <c r="F46" s="2" t="s">
        <v>7</v>
      </c>
      <c r="G46" s="2" t="s">
        <v>8</v>
      </c>
    </row>
    <row r="47" spans="1:7" ht="15.75">
      <c r="A47" s="33" t="s">
        <v>15</v>
      </c>
      <c r="B47" s="34"/>
      <c r="C47" s="34"/>
      <c r="D47" s="34"/>
      <c r="E47" s="34"/>
      <c r="F47" s="34"/>
      <c r="G47" s="35"/>
    </row>
    <row r="48" spans="1:7" ht="15.75">
      <c r="A48" s="3">
        <v>33</v>
      </c>
      <c r="B48" s="4">
        <v>1</v>
      </c>
      <c r="C48" s="19" t="s">
        <v>16</v>
      </c>
      <c r="D48" s="14">
        <f>D49*1.2</f>
        <v>104.172</v>
      </c>
      <c r="E48" s="15">
        <f>E49*1.2</f>
        <v>114.588</v>
      </c>
      <c r="F48" s="16">
        <f>E48*20%</f>
        <v>22.9176</v>
      </c>
      <c r="G48" s="15">
        <f>E48+F48</f>
        <v>137.5056</v>
      </c>
    </row>
    <row r="49" spans="1:7" ht="15.75">
      <c r="A49" s="3">
        <v>34</v>
      </c>
      <c r="B49" s="4">
        <v>2</v>
      </c>
      <c r="C49" s="20"/>
      <c r="D49" s="14">
        <v>86.81</v>
      </c>
      <c r="E49" s="15">
        <v>95.49</v>
      </c>
      <c r="F49" s="16">
        <f>E49*20%</f>
        <v>19.098</v>
      </c>
      <c r="G49" s="15">
        <f>E49+F49</f>
        <v>114.588</v>
      </c>
    </row>
    <row r="50" spans="1:7" ht="15.75">
      <c r="A50" s="3">
        <v>35</v>
      </c>
      <c r="B50" s="4">
        <v>3</v>
      </c>
      <c r="C50" s="20"/>
      <c r="D50" s="14">
        <f>D49*0.8</f>
        <v>69.44800000000001</v>
      </c>
      <c r="E50" s="15">
        <f>E49*0.8</f>
        <v>76.392</v>
      </c>
      <c r="F50" s="16">
        <f>E50*20%</f>
        <v>15.2784</v>
      </c>
      <c r="G50" s="15">
        <f>E50+F50</f>
        <v>91.6704</v>
      </c>
    </row>
    <row r="51" spans="1:7" ht="15.75">
      <c r="A51" s="3">
        <v>36</v>
      </c>
      <c r="B51" s="4">
        <v>4</v>
      </c>
      <c r="C51" s="21"/>
      <c r="D51" s="14">
        <f>D49*0.56</f>
        <v>48.613600000000005</v>
      </c>
      <c r="E51" s="15">
        <f>E49*0.56</f>
        <v>53.4744</v>
      </c>
      <c r="F51" s="16">
        <f>E51*20%</f>
        <v>10.694880000000001</v>
      </c>
      <c r="G51" s="15">
        <f>E51+F51</f>
        <v>64.16928</v>
      </c>
    </row>
    <row r="52" spans="1:7" ht="15.75">
      <c r="A52" s="33" t="s">
        <v>17</v>
      </c>
      <c r="B52" s="34"/>
      <c r="C52" s="34"/>
      <c r="D52" s="34"/>
      <c r="E52" s="34"/>
      <c r="F52" s="34"/>
      <c r="G52" s="35"/>
    </row>
    <row r="53" spans="1:7" ht="15.75">
      <c r="A53" s="3">
        <f>A51+1</f>
        <v>37</v>
      </c>
      <c r="B53" s="4">
        <v>1</v>
      </c>
      <c r="C53" s="19" t="s">
        <v>18</v>
      </c>
      <c r="D53" s="14">
        <f>D54*1.2</f>
        <v>105.636</v>
      </c>
      <c r="E53" s="15">
        <f>E54*1.2</f>
        <v>116.196</v>
      </c>
      <c r="F53" s="16">
        <f>E53*20%</f>
        <v>23.2392</v>
      </c>
      <c r="G53" s="15">
        <f>E53+F53</f>
        <v>139.4352</v>
      </c>
    </row>
    <row r="54" spans="1:7" ht="15.75">
      <c r="A54" s="3">
        <f>A53+1</f>
        <v>38</v>
      </c>
      <c r="B54" s="4">
        <v>2</v>
      </c>
      <c r="C54" s="20"/>
      <c r="D54" s="14">
        <v>88.03</v>
      </c>
      <c r="E54" s="15">
        <v>96.83</v>
      </c>
      <c r="F54" s="16">
        <f>E54*20%</f>
        <v>19.366</v>
      </c>
      <c r="G54" s="15">
        <f>E54+F54</f>
        <v>116.196</v>
      </c>
    </row>
    <row r="55" spans="1:7" ht="15.75">
      <c r="A55" s="3">
        <f>A54+1</f>
        <v>39</v>
      </c>
      <c r="B55" s="4">
        <v>3</v>
      </c>
      <c r="C55" s="20"/>
      <c r="D55" s="14">
        <f>D54*0.8</f>
        <v>70.424</v>
      </c>
      <c r="E55" s="15">
        <f>E54*0.8</f>
        <v>77.464</v>
      </c>
      <c r="F55" s="16">
        <f>E55*20%</f>
        <v>15.4928</v>
      </c>
      <c r="G55" s="15">
        <f>E55+F55</f>
        <v>92.9568</v>
      </c>
    </row>
    <row r="56" spans="1:7" ht="15.75">
      <c r="A56" s="3">
        <f>A55+1</f>
        <v>40</v>
      </c>
      <c r="B56" s="4">
        <v>4</v>
      </c>
      <c r="C56" s="21"/>
      <c r="D56" s="14">
        <f>D54*0.56</f>
        <v>49.296800000000005</v>
      </c>
      <c r="E56" s="15">
        <f>E54*0.56</f>
        <v>54.2248</v>
      </c>
      <c r="F56" s="16">
        <f>E56*20%</f>
        <v>10.84496</v>
      </c>
      <c r="G56" s="15">
        <f>E56+F56</f>
        <v>65.06976</v>
      </c>
    </row>
    <row r="57" spans="1:7" ht="15.75">
      <c r="A57" s="33" t="s">
        <v>19</v>
      </c>
      <c r="B57" s="34"/>
      <c r="C57" s="34"/>
      <c r="D57" s="34"/>
      <c r="E57" s="34"/>
      <c r="F57" s="34"/>
      <c r="G57" s="35"/>
    </row>
    <row r="58" spans="1:7" ht="15.75">
      <c r="A58" s="3">
        <f>A56+1</f>
        <v>41</v>
      </c>
      <c r="B58" s="4">
        <v>1</v>
      </c>
      <c r="C58" s="19" t="s">
        <v>20</v>
      </c>
      <c r="D58" s="14">
        <f>D59*1.2</f>
        <v>106.092</v>
      </c>
      <c r="E58" s="15">
        <f>E59*1.2</f>
        <v>116.69999999999999</v>
      </c>
      <c r="F58" s="16">
        <f>E58*20%</f>
        <v>23.34</v>
      </c>
      <c r="G58" s="15">
        <f>E58+F58</f>
        <v>140.04</v>
      </c>
    </row>
    <row r="59" spans="1:7" ht="15.75">
      <c r="A59" s="3">
        <f>A58+1</f>
        <v>42</v>
      </c>
      <c r="B59" s="4">
        <v>2</v>
      </c>
      <c r="C59" s="20"/>
      <c r="D59" s="14">
        <v>88.41</v>
      </c>
      <c r="E59" s="15">
        <v>97.25</v>
      </c>
      <c r="F59" s="16">
        <f>E59*20%</f>
        <v>19.450000000000003</v>
      </c>
      <c r="G59" s="15">
        <f>E59+F59</f>
        <v>116.7</v>
      </c>
    </row>
    <row r="60" spans="1:7" ht="15.75">
      <c r="A60" s="3">
        <f>A59+1</f>
        <v>43</v>
      </c>
      <c r="B60" s="4">
        <v>3</v>
      </c>
      <c r="C60" s="20"/>
      <c r="D60" s="14">
        <f>D59*0.8</f>
        <v>70.728</v>
      </c>
      <c r="E60" s="15">
        <f>E59*0.8</f>
        <v>77.80000000000001</v>
      </c>
      <c r="F60" s="16">
        <f>E60*20%</f>
        <v>15.560000000000002</v>
      </c>
      <c r="G60" s="15">
        <f>E60+F60</f>
        <v>93.36000000000001</v>
      </c>
    </row>
    <row r="61" spans="1:7" ht="15.75">
      <c r="A61" s="3">
        <f>A60+1</f>
        <v>44</v>
      </c>
      <c r="B61" s="4">
        <v>4</v>
      </c>
      <c r="C61" s="21"/>
      <c r="D61" s="14">
        <f>D59*0.56</f>
        <v>49.509600000000006</v>
      </c>
      <c r="E61" s="15">
        <f>E59*0.56</f>
        <v>54.46000000000001</v>
      </c>
      <c r="F61" s="16">
        <f>E61*20%</f>
        <v>10.892000000000003</v>
      </c>
      <c r="G61" s="15">
        <f>E61+F61</f>
        <v>65.352</v>
      </c>
    </row>
    <row r="62" spans="1:7" ht="15.75">
      <c r="A62" s="33" t="s">
        <v>21</v>
      </c>
      <c r="B62" s="34"/>
      <c r="C62" s="34"/>
      <c r="D62" s="34"/>
      <c r="E62" s="34"/>
      <c r="F62" s="34"/>
      <c r="G62" s="35"/>
    </row>
    <row r="63" spans="1:7" ht="15.75">
      <c r="A63" s="3">
        <f>A61+1</f>
        <v>45</v>
      </c>
      <c r="B63" s="4">
        <v>1</v>
      </c>
      <c r="C63" s="36" t="s">
        <v>22</v>
      </c>
      <c r="D63" s="14">
        <f>D64*1.2</f>
        <v>128.58</v>
      </c>
      <c r="E63" s="15">
        <f>E64*1.2</f>
        <v>141.432</v>
      </c>
      <c r="F63" s="16">
        <f>E63*20%</f>
        <v>28.2864</v>
      </c>
      <c r="G63" s="15">
        <f>E63+F63</f>
        <v>169.71839999999997</v>
      </c>
    </row>
    <row r="64" spans="1:7" ht="15.75">
      <c r="A64" s="3">
        <f>A63+1</f>
        <v>46</v>
      </c>
      <c r="B64" s="4">
        <v>2</v>
      </c>
      <c r="C64" s="37"/>
      <c r="D64" s="14">
        <v>107.15</v>
      </c>
      <c r="E64" s="15">
        <v>117.86</v>
      </c>
      <c r="F64" s="16">
        <f>E64*20%</f>
        <v>23.572000000000003</v>
      </c>
      <c r="G64" s="15">
        <f>E64+F64</f>
        <v>141.43200000000002</v>
      </c>
    </row>
    <row r="65" spans="1:7" ht="15.75">
      <c r="A65" s="3">
        <f>A64+1</f>
        <v>47</v>
      </c>
      <c r="B65" s="4">
        <v>3</v>
      </c>
      <c r="C65" s="37"/>
      <c r="D65" s="14">
        <f>D64*0.8</f>
        <v>85.72000000000001</v>
      </c>
      <c r="E65" s="15">
        <f>E64*0.8</f>
        <v>94.28800000000001</v>
      </c>
      <c r="F65" s="16">
        <f>E65*20%</f>
        <v>18.8576</v>
      </c>
      <c r="G65" s="15">
        <f>E65+F65</f>
        <v>113.14560000000002</v>
      </c>
    </row>
    <row r="66" spans="1:7" ht="15.75">
      <c r="A66" s="3">
        <f>A65+1</f>
        <v>48</v>
      </c>
      <c r="B66" s="4">
        <v>4</v>
      </c>
      <c r="C66" s="38"/>
      <c r="D66" s="14">
        <f>D64*0.56</f>
        <v>60.00400000000001</v>
      </c>
      <c r="E66" s="15">
        <f>E64*0.56</f>
        <v>66.00160000000001</v>
      </c>
      <c r="F66" s="16">
        <f>E66*20%</f>
        <v>13.200320000000003</v>
      </c>
      <c r="G66" s="15">
        <f>E66+F66</f>
        <v>79.20192000000002</v>
      </c>
    </row>
    <row r="67" spans="1:7" ht="15.75">
      <c r="A67" s="26" t="s">
        <v>23</v>
      </c>
      <c r="B67" s="27"/>
      <c r="C67" s="27"/>
      <c r="D67" s="27"/>
      <c r="E67" s="27"/>
      <c r="F67" s="27"/>
      <c r="G67" s="28"/>
    </row>
    <row r="68" spans="1:7" ht="15.75">
      <c r="A68" s="3">
        <f>A66+1</f>
        <v>49</v>
      </c>
      <c r="B68" s="4">
        <v>1</v>
      </c>
      <c r="C68" s="19" t="s">
        <v>10</v>
      </c>
      <c r="D68" s="14">
        <f>D69*1.2</f>
        <v>121.5588</v>
      </c>
      <c r="E68" s="15">
        <f>E69*1.2</f>
        <v>133.716</v>
      </c>
      <c r="F68" s="16">
        <f aca="true" t="shared" si="6" ref="F68:F79">E68*20%</f>
        <v>26.7432</v>
      </c>
      <c r="G68" s="15">
        <f aca="true" t="shared" si="7" ref="G68:G79">E68+F68</f>
        <v>160.4592</v>
      </c>
    </row>
    <row r="69" spans="1:7" ht="15.75">
      <c r="A69" s="3">
        <f>A68+1</f>
        <v>50</v>
      </c>
      <c r="B69" s="4">
        <v>2</v>
      </c>
      <c r="C69" s="20"/>
      <c r="D69" s="14">
        <f>D73*1.1</f>
        <v>101.299</v>
      </c>
      <c r="E69" s="15">
        <f>E73*1.1</f>
        <v>111.43</v>
      </c>
      <c r="F69" s="16">
        <f t="shared" si="6"/>
        <v>22.286</v>
      </c>
      <c r="G69" s="15">
        <f t="shared" si="7"/>
        <v>133.716</v>
      </c>
    </row>
    <row r="70" spans="1:7" ht="15.75">
      <c r="A70" s="3">
        <f aca="true" t="shared" si="8" ref="A70:A79">A69+1</f>
        <v>51</v>
      </c>
      <c r="B70" s="4">
        <v>3</v>
      </c>
      <c r="C70" s="20"/>
      <c r="D70" s="14">
        <f>D69*0.8</f>
        <v>81.03920000000001</v>
      </c>
      <c r="E70" s="15">
        <f>E69*0.8</f>
        <v>89.144</v>
      </c>
      <c r="F70" s="16">
        <f t="shared" si="6"/>
        <v>17.8288</v>
      </c>
      <c r="G70" s="15">
        <f t="shared" si="7"/>
        <v>106.9728</v>
      </c>
    </row>
    <row r="71" spans="1:7" ht="15.75">
      <c r="A71" s="3">
        <f t="shared" si="8"/>
        <v>52</v>
      </c>
      <c r="B71" s="4">
        <v>4</v>
      </c>
      <c r="C71" s="21"/>
      <c r="D71" s="14">
        <f>D69*0.56</f>
        <v>56.72744000000001</v>
      </c>
      <c r="E71" s="15">
        <f>E69*0.56</f>
        <v>62.40080000000001</v>
      </c>
      <c r="F71" s="16">
        <f t="shared" si="6"/>
        <v>12.480160000000003</v>
      </c>
      <c r="G71" s="15">
        <f t="shared" si="7"/>
        <v>74.88096000000002</v>
      </c>
    </row>
    <row r="72" spans="1:7" ht="15.75">
      <c r="A72" s="3">
        <f t="shared" si="8"/>
        <v>53</v>
      </c>
      <c r="B72" s="4">
        <v>1</v>
      </c>
      <c r="C72" s="19" t="s">
        <v>11</v>
      </c>
      <c r="D72" s="14">
        <f>D73*1.2</f>
        <v>110.508</v>
      </c>
      <c r="E72" s="15">
        <f>E73*1.2</f>
        <v>121.55999999999999</v>
      </c>
      <c r="F72" s="16">
        <f t="shared" si="6"/>
        <v>24.311999999999998</v>
      </c>
      <c r="G72" s="15">
        <f t="shared" si="7"/>
        <v>145.87199999999999</v>
      </c>
    </row>
    <row r="73" spans="1:7" ht="15.75">
      <c r="A73" s="3">
        <f t="shared" si="8"/>
        <v>54</v>
      </c>
      <c r="B73" s="4">
        <v>2</v>
      </c>
      <c r="C73" s="20"/>
      <c r="D73" s="14">
        <v>92.09</v>
      </c>
      <c r="E73" s="15">
        <v>101.3</v>
      </c>
      <c r="F73" s="16">
        <f t="shared" si="6"/>
        <v>20.26</v>
      </c>
      <c r="G73" s="15">
        <f t="shared" si="7"/>
        <v>121.56</v>
      </c>
    </row>
    <row r="74" spans="1:7" ht="15.75">
      <c r="A74" s="3">
        <f t="shared" si="8"/>
        <v>55</v>
      </c>
      <c r="B74" s="4">
        <v>3</v>
      </c>
      <c r="C74" s="20"/>
      <c r="D74" s="14">
        <f>D73*0.8</f>
        <v>73.67200000000001</v>
      </c>
      <c r="E74" s="15">
        <f>E73*0.8</f>
        <v>81.04</v>
      </c>
      <c r="F74" s="16">
        <f t="shared" si="6"/>
        <v>16.208000000000002</v>
      </c>
      <c r="G74" s="15">
        <f t="shared" si="7"/>
        <v>97.248</v>
      </c>
    </row>
    <row r="75" spans="1:7" ht="15.75">
      <c r="A75" s="3">
        <f t="shared" si="8"/>
        <v>56</v>
      </c>
      <c r="B75" s="4">
        <v>4</v>
      </c>
      <c r="C75" s="21"/>
      <c r="D75" s="14">
        <f>D73*0.56</f>
        <v>51.57040000000001</v>
      </c>
      <c r="E75" s="15">
        <f>E73*0.56</f>
        <v>56.728</v>
      </c>
      <c r="F75" s="16">
        <f t="shared" si="6"/>
        <v>11.345600000000001</v>
      </c>
      <c r="G75" s="15">
        <f t="shared" si="7"/>
        <v>68.0736</v>
      </c>
    </row>
    <row r="76" spans="1:7" ht="15.75">
      <c r="A76" s="3">
        <f t="shared" si="8"/>
        <v>57</v>
      </c>
      <c r="B76" s="4">
        <v>1</v>
      </c>
      <c r="C76" s="19" t="s">
        <v>12</v>
      </c>
      <c r="D76" s="14">
        <f>D77*1.2</f>
        <v>132.6096</v>
      </c>
      <c r="E76" s="15">
        <f>E77*1.2</f>
        <v>145.87199999999999</v>
      </c>
      <c r="F76" s="16">
        <f t="shared" si="6"/>
        <v>29.1744</v>
      </c>
      <c r="G76" s="15">
        <f t="shared" si="7"/>
        <v>175.04639999999998</v>
      </c>
    </row>
    <row r="77" spans="1:7" ht="15.75">
      <c r="A77" s="3">
        <f t="shared" si="8"/>
        <v>58</v>
      </c>
      <c r="B77" s="4">
        <v>2</v>
      </c>
      <c r="C77" s="20"/>
      <c r="D77" s="14">
        <f>D73*1.2</f>
        <v>110.508</v>
      </c>
      <c r="E77" s="15">
        <f>E73*1.2</f>
        <v>121.55999999999999</v>
      </c>
      <c r="F77" s="16">
        <f t="shared" si="6"/>
        <v>24.311999999999998</v>
      </c>
      <c r="G77" s="15">
        <f t="shared" si="7"/>
        <v>145.87199999999999</v>
      </c>
    </row>
    <row r="78" spans="1:7" ht="15.75">
      <c r="A78" s="3">
        <f t="shared" si="8"/>
        <v>59</v>
      </c>
      <c r="B78" s="4">
        <v>3</v>
      </c>
      <c r="C78" s="20"/>
      <c r="D78" s="14">
        <f>D77*0.8</f>
        <v>88.4064</v>
      </c>
      <c r="E78" s="15">
        <f>E77*0.8</f>
        <v>97.24799999999999</v>
      </c>
      <c r="F78" s="16">
        <f t="shared" si="6"/>
        <v>19.4496</v>
      </c>
      <c r="G78" s="15">
        <f t="shared" si="7"/>
        <v>116.6976</v>
      </c>
    </row>
    <row r="79" spans="1:7" ht="15.75">
      <c r="A79" s="3">
        <f t="shared" si="8"/>
        <v>60</v>
      </c>
      <c r="B79" s="4">
        <v>4</v>
      </c>
      <c r="C79" s="21"/>
      <c r="D79" s="14">
        <f>D77*0.56</f>
        <v>61.88448</v>
      </c>
      <c r="E79" s="15">
        <f>E77*0.56</f>
        <v>68.0736</v>
      </c>
      <c r="F79" s="16">
        <f t="shared" si="6"/>
        <v>13.61472</v>
      </c>
      <c r="G79" s="15">
        <f t="shared" si="7"/>
        <v>81.68832</v>
      </c>
    </row>
    <row r="80" spans="1:7" ht="15.75">
      <c r="A80" s="33" t="s">
        <v>24</v>
      </c>
      <c r="B80" s="34"/>
      <c r="C80" s="34"/>
      <c r="D80" s="34"/>
      <c r="E80" s="34"/>
      <c r="F80" s="34"/>
      <c r="G80" s="35"/>
    </row>
    <row r="81" spans="1:7" ht="15.75">
      <c r="A81" s="3">
        <f>A79+1</f>
        <v>61</v>
      </c>
      <c r="B81" s="4">
        <v>1</v>
      </c>
      <c r="C81" s="19" t="s">
        <v>10</v>
      </c>
      <c r="D81" s="14">
        <f>D82*1.2</f>
        <v>136.4352</v>
      </c>
      <c r="E81" s="15">
        <f>E82*1.2</f>
        <v>150.07080000000002</v>
      </c>
      <c r="F81" s="16">
        <f aca="true" t="shared" si="9" ref="F81:F92">E81*20%</f>
        <v>30.014160000000004</v>
      </c>
      <c r="G81" s="15">
        <f aca="true" t="shared" si="10" ref="G81:G92">E81+F81</f>
        <v>180.08496000000002</v>
      </c>
    </row>
    <row r="82" spans="1:7" ht="15.75">
      <c r="A82" s="3">
        <f>A81+1</f>
        <v>62</v>
      </c>
      <c r="B82" s="4">
        <v>2</v>
      </c>
      <c r="C82" s="20"/>
      <c r="D82" s="14">
        <f>D86*1.1</f>
        <v>113.69600000000001</v>
      </c>
      <c r="E82" s="15">
        <f>E86*1.1</f>
        <v>125.05900000000001</v>
      </c>
      <c r="F82" s="16">
        <f t="shared" si="9"/>
        <v>25.011800000000004</v>
      </c>
      <c r="G82" s="15">
        <f t="shared" si="10"/>
        <v>150.07080000000002</v>
      </c>
    </row>
    <row r="83" spans="1:7" ht="15.75">
      <c r="A83" s="3">
        <f aca="true" t="shared" si="11" ref="A83:A92">A82+1</f>
        <v>63</v>
      </c>
      <c r="B83" s="4">
        <v>3</v>
      </c>
      <c r="C83" s="20"/>
      <c r="D83" s="14">
        <f>D82*0.8</f>
        <v>90.95680000000002</v>
      </c>
      <c r="E83" s="15">
        <f>E82*0.8</f>
        <v>100.04720000000002</v>
      </c>
      <c r="F83" s="16">
        <f t="shared" si="9"/>
        <v>20.009440000000005</v>
      </c>
      <c r="G83" s="15">
        <f t="shared" si="10"/>
        <v>120.05664000000002</v>
      </c>
    </row>
    <row r="84" spans="1:7" ht="15.75">
      <c r="A84" s="3">
        <f t="shared" si="11"/>
        <v>64</v>
      </c>
      <c r="B84" s="4">
        <v>4</v>
      </c>
      <c r="C84" s="21"/>
      <c r="D84" s="14">
        <f>D82*0.56</f>
        <v>63.66976000000001</v>
      </c>
      <c r="E84" s="15">
        <f>E82*0.56</f>
        <v>70.03304000000001</v>
      </c>
      <c r="F84" s="16">
        <f t="shared" si="9"/>
        <v>14.006608000000003</v>
      </c>
      <c r="G84" s="15">
        <f t="shared" si="10"/>
        <v>84.03964800000001</v>
      </c>
    </row>
    <row r="85" spans="1:7" ht="15.75">
      <c r="A85" s="3">
        <f t="shared" si="11"/>
        <v>65</v>
      </c>
      <c r="B85" s="4">
        <v>1</v>
      </c>
      <c r="C85" s="19" t="s">
        <v>11</v>
      </c>
      <c r="D85" s="14">
        <f>D86*1.2</f>
        <v>124.032</v>
      </c>
      <c r="E85" s="15">
        <f>E86*1.2</f>
        <v>136.428</v>
      </c>
      <c r="F85" s="16">
        <f t="shared" si="9"/>
        <v>27.285600000000002</v>
      </c>
      <c r="G85" s="15">
        <f t="shared" si="10"/>
        <v>163.71359999999999</v>
      </c>
    </row>
    <row r="86" spans="1:7" ht="15.75">
      <c r="A86" s="3">
        <f t="shared" si="11"/>
        <v>66</v>
      </c>
      <c r="B86" s="4">
        <v>2</v>
      </c>
      <c r="C86" s="20"/>
      <c r="D86" s="14">
        <v>103.36</v>
      </c>
      <c r="E86" s="15">
        <v>113.69</v>
      </c>
      <c r="F86" s="16">
        <f t="shared" si="9"/>
        <v>22.738</v>
      </c>
      <c r="G86" s="15">
        <f t="shared" si="10"/>
        <v>136.428</v>
      </c>
    </row>
    <row r="87" spans="1:7" ht="15.75">
      <c r="A87" s="3">
        <f t="shared" si="11"/>
        <v>67</v>
      </c>
      <c r="B87" s="4">
        <v>3</v>
      </c>
      <c r="C87" s="20"/>
      <c r="D87" s="14">
        <f>D86*0.8</f>
        <v>82.688</v>
      </c>
      <c r="E87" s="15">
        <f>E86*0.8</f>
        <v>90.952</v>
      </c>
      <c r="F87" s="16">
        <f t="shared" si="9"/>
        <v>18.1904</v>
      </c>
      <c r="G87" s="15">
        <f t="shared" si="10"/>
        <v>109.1424</v>
      </c>
    </row>
    <row r="88" spans="1:7" ht="15.75">
      <c r="A88" s="3">
        <f t="shared" si="11"/>
        <v>68</v>
      </c>
      <c r="B88" s="4">
        <v>4</v>
      </c>
      <c r="C88" s="21"/>
      <c r="D88" s="14">
        <f>D86*0.56</f>
        <v>57.881600000000006</v>
      </c>
      <c r="E88" s="15">
        <f>E86*0.56</f>
        <v>63.6664</v>
      </c>
      <c r="F88" s="16">
        <f t="shared" si="9"/>
        <v>12.73328</v>
      </c>
      <c r="G88" s="15">
        <f t="shared" si="10"/>
        <v>76.39968</v>
      </c>
    </row>
    <row r="89" spans="1:7" ht="15.75">
      <c r="A89" s="3">
        <f t="shared" si="11"/>
        <v>69</v>
      </c>
      <c r="B89" s="4">
        <v>1</v>
      </c>
      <c r="C89" s="19" t="s">
        <v>12</v>
      </c>
      <c r="D89" s="14">
        <f>D90*1.2</f>
        <v>148.83839999999998</v>
      </c>
      <c r="E89" s="15">
        <f>E90*1.2</f>
        <v>163.71359999999999</v>
      </c>
      <c r="F89" s="16">
        <f t="shared" si="9"/>
        <v>32.74272</v>
      </c>
      <c r="G89" s="15">
        <f t="shared" si="10"/>
        <v>196.45631999999998</v>
      </c>
    </row>
    <row r="90" spans="1:7" ht="15.75">
      <c r="A90" s="3">
        <f t="shared" si="11"/>
        <v>70</v>
      </c>
      <c r="B90" s="4">
        <v>2</v>
      </c>
      <c r="C90" s="20"/>
      <c r="D90" s="14">
        <f>D86*1.2</f>
        <v>124.032</v>
      </c>
      <c r="E90" s="15">
        <f>E86*1.2</f>
        <v>136.428</v>
      </c>
      <c r="F90" s="16">
        <f t="shared" si="9"/>
        <v>27.285600000000002</v>
      </c>
      <c r="G90" s="15">
        <f t="shared" si="10"/>
        <v>163.71359999999999</v>
      </c>
    </row>
    <row r="91" spans="1:7" ht="15.75">
      <c r="A91" s="3">
        <f t="shared" si="11"/>
        <v>71</v>
      </c>
      <c r="B91" s="4">
        <v>3</v>
      </c>
      <c r="C91" s="20"/>
      <c r="D91" s="14">
        <f>D90*0.8</f>
        <v>99.2256</v>
      </c>
      <c r="E91" s="15">
        <f>E90*0.8</f>
        <v>109.14240000000001</v>
      </c>
      <c r="F91" s="16">
        <f t="shared" si="9"/>
        <v>21.828480000000003</v>
      </c>
      <c r="G91" s="15">
        <f t="shared" si="10"/>
        <v>130.97088000000002</v>
      </c>
    </row>
    <row r="92" spans="1:7" ht="15.75">
      <c r="A92" s="3">
        <f t="shared" si="11"/>
        <v>72</v>
      </c>
      <c r="B92" s="4">
        <v>4</v>
      </c>
      <c r="C92" s="21"/>
      <c r="D92" s="14">
        <f>D90*0.56</f>
        <v>69.45792</v>
      </c>
      <c r="E92" s="15">
        <f>E90*0.56</f>
        <v>76.39968</v>
      </c>
      <c r="F92" s="16">
        <f t="shared" si="9"/>
        <v>15.279936000000001</v>
      </c>
      <c r="G92" s="15">
        <f t="shared" si="10"/>
        <v>91.67961600000001</v>
      </c>
    </row>
    <row r="93" spans="1:7" ht="15">
      <c r="A93" s="29" t="s">
        <v>1</v>
      </c>
      <c r="B93" s="31" t="s">
        <v>2</v>
      </c>
      <c r="C93" s="32" t="s">
        <v>3</v>
      </c>
      <c r="D93" s="29" t="s">
        <v>4</v>
      </c>
      <c r="E93" s="32" t="s">
        <v>5</v>
      </c>
      <c r="F93" s="32"/>
      <c r="G93" s="32"/>
    </row>
    <row r="94" spans="1:7" ht="15">
      <c r="A94" s="30"/>
      <c r="B94" s="31"/>
      <c r="C94" s="32"/>
      <c r="D94" s="30"/>
      <c r="E94" s="2" t="s">
        <v>6</v>
      </c>
      <c r="F94" s="2" t="s">
        <v>7</v>
      </c>
      <c r="G94" s="2" t="s">
        <v>8</v>
      </c>
    </row>
    <row r="95" spans="1:7" ht="15.75">
      <c r="A95" s="33" t="s">
        <v>25</v>
      </c>
      <c r="B95" s="34"/>
      <c r="C95" s="34"/>
      <c r="D95" s="34"/>
      <c r="E95" s="34"/>
      <c r="F95" s="34"/>
      <c r="G95" s="35"/>
    </row>
    <row r="96" spans="1:7" ht="15.75">
      <c r="A96" s="3">
        <f>A92+1</f>
        <v>73</v>
      </c>
      <c r="B96" s="4">
        <v>1</v>
      </c>
      <c r="C96" s="19" t="s">
        <v>10</v>
      </c>
      <c r="D96" s="14">
        <f>D97*1.2</f>
        <v>157.9248</v>
      </c>
      <c r="E96" s="15">
        <f>E97*1.2</f>
        <v>173.7252</v>
      </c>
      <c r="F96" s="16">
        <f aca="true" t="shared" si="12" ref="F96:F107">E96*20%</f>
        <v>34.74504</v>
      </c>
      <c r="G96" s="15">
        <f aca="true" t="shared" si="13" ref="G96:G107">E96+F96</f>
        <v>208.47024</v>
      </c>
    </row>
    <row r="97" spans="1:7" ht="15.75">
      <c r="A97" s="3">
        <f>A96+1</f>
        <v>74</v>
      </c>
      <c r="B97" s="4">
        <v>2</v>
      </c>
      <c r="C97" s="20"/>
      <c r="D97" s="14">
        <f>D101*1.1</f>
        <v>131.604</v>
      </c>
      <c r="E97" s="15">
        <f>E101*1.1</f>
        <v>144.77100000000002</v>
      </c>
      <c r="F97" s="16">
        <f t="shared" si="12"/>
        <v>28.954200000000004</v>
      </c>
      <c r="G97" s="15">
        <f t="shared" si="13"/>
        <v>173.72520000000003</v>
      </c>
    </row>
    <row r="98" spans="1:7" ht="15.75">
      <c r="A98" s="3">
        <f aca="true" t="shared" si="14" ref="A98:A107">A97+1</f>
        <v>75</v>
      </c>
      <c r="B98" s="4">
        <v>3</v>
      </c>
      <c r="C98" s="20"/>
      <c r="D98" s="14">
        <f>D97*0.8</f>
        <v>105.28320000000002</v>
      </c>
      <c r="E98" s="15">
        <f>E97*0.8</f>
        <v>115.81680000000001</v>
      </c>
      <c r="F98" s="16">
        <f t="shared" si="12"/>
        <v>23.163360000000004</v>
      </c>
      <c r="G98" s="15">
        <f t="shared" si="13"/>
        <v>138.98016</v>
      </c>
    </row>
    <row r="99" spans="1:7" ht="15.75">
      <c r="A99" s="3">
        <f t="shared" si="14"/>
        <v>76</v>
      </c>
      <c r="B99" s="4">
        <v>4</v>
      </c>
      <c r="C99" s="21"/>
      <c r="D99" s="14">
        <f>D97*0.56</f>
        <v>73.69824000000001</v>
      </c>
      <c r="E99" s="15">
        <f>E97*0.56</f>
        <v>81.07176000000001</v>
      </c>
      <c r="F99" s="16">
        <f t="shared" si="12"/>
        <v>16.214352</v>
      </c>
      <c r="G99" s="15">
        <f t="shared" si="13"/>
        <v>97.28611200000002</v>
      </c>
    </row>
    <row r="100" spans="1:7" ht="15.75">
      <c r="A100" s="3">
        <f t="shared" si="14"/>
        <v>77</v>
      </c>
      <c r="B100" s="4">
        <v>1</v>
      </c>
      <c r="C100" s="19" t="s">
        <v>11</v>
      </c>
      <c r="D100" s="14">
        <f>D101*1.2</f>
        <v>143.56799999999998</v>
      </c>
      <c r="E100" s="15">
        <f>E101*1.2</f>
        <v>157.93200000000002</v>
      </c>
      <c r="F100" s="16">
        <f t="shared" si="12"/>
        <v>31.586400000000005</v>
      </c>
      <c r="G100" s="15">
        <f t="shared" si="13"/>
        <v>189.5184</v>
      </c>
    </row>
    <row r="101" spans="1:7" ht="15.75">
      <c r="A101" s="3">
        <f t="shared" si="14"/>
        <v>78</v>
      </c>
      <c r="B101" s="4">
        <v>2</v>
      </c>
      <c r="C101" s="20"/>
      <c r="D101" s="14">
        <v>119.64</v>
      </c>
      <c r="E101" s="15">
        <v>131.61</v>
      </c>
      <c r="F101" s="16">
        <f t="shared" si="12"/>
        <v>26.322000000000003</v>
      </c>
      <c r="G101" s="15">
        <f t="shared" si="13"/>
        <v>157.93200000000002</v>
      </c>
    </row>
    <row r="102" spans="1:7" ht="15.75">
      <c r="A102" s="3">
        <f t="shared" si="14"/>
        <v>79</v>
      </c>
      <c r="B102" s="4">
        <v>3</v>
      </c>
      <c r="C102" s="20"/>
      <c r="D102" s="14">
        <f>D101*0.8</f>
        <v>95.712</v>
      </c>
      <c r="E102" s="15">
        <f>E101*0.8</f>
        <v>105.28800000000001</v>
      </c>
      <c r="F102" s="16">
        <f t="shared" si="12"/>
        <v>21.057600000000004</v>
      </c>
      <c r="G102" s="15">
        <f t="shared" si="13"/>
        <v>126.34560000000002</v>
      </c>
    </row>
    <row r="103" spans="1:7" ht="15.75">
      <c r="A103" s="3">
        <f t="shared" si="14"/>
        <v>80</v>
      </c>
      <c r="B103" s="4">
        <v>4</v>
      </c>
      <c r="C103" s="21"/>
      <c r="D103" s="14">
        <f>D101*0.56</f>
        <v>66.9984</v>
      </c>
      <c r="E103" s="15">
        <f>E101*0.56</f>
        <v>73.70160000000001</v>
      </c>
      <c r="F103" s="16">
        <f t="shared" si="12"/>
        <v>14.740320000000004</v>
      </c>
      <c r="G103" s="15">
        <f t="shared" si="13"/>
        <v>88.44192000000001</v>
      </c>
    </row>
    <row r="104" spans="1:7" ht="15.75">
      <c r="A104" s="3">
        <f t="shared" si="14"/>
        <v>81</v>
      </c>
      <c r="B104" s="4">
        <v>1</v>
      </c>
      <c r="C104" s="19" t="s">
        <v>12</v>
      </c>
      <c r="D104" s="14">
        <f>D105*1.2</f>
        <v>172.28159999999997</v>
      </c>
      <c r="E104" s="15">
        <f>E105*1.2</f>
        <v>189.5184</v>
      </c>
      <c r="F104" s="16">
        <f t="shared" si="12"/>
        <v>37.90368</v>
      </c>
      <c r="G104" s="15">
        <f t="shared" si="13"/>
        <v>227.42208000000002</v>
      </c>
    </row>
    <row r="105" spans="1:7" ht="15.75">
      <c r="A105" s="3">
        <f t="shared" si="14"/>
        <v>82</v>
      </c>
      <c r="B105" s="4">
        <v>2</v>
      </c>
      <c r="C105" s="20"/>
      <c r="D105" s="14">
        <f>D101*1.2</f>
        <v>143.56799999999998</v>
      </c>
      <c r="E105" s="15">
        <f>E101*1.2</f>
        <v>157.93200000000002</v>
      </c>
      <c r="F105" s="16">
        <f t="shared" si="12"/>
        <v>31.586400000000005</v>
      </c>
      <c r="G105" s="15">
        <f t="shared" si="13"/>
        <v>189.5184</v>
      </c>
    </row>
    <row r="106" spans="1:7" ht="15.75">
      <c r="A106" s="3">
        <f t="shared" si="14"/>
        <v>83</v>
      </c>
      <c r="B106" s="4">
        <v>3</v>
      </c>
      <c r="C106" s="20"/>
      <c r="D106" s="14">
        <f>D105*0.8</f>
        <v>114.8544</v>
      </c>
      <c r="E106" s="15">
        <f>E105*0.8</f>
        <v>126.34560000000002</v>
      </c>
      <c r="F106" s="16">
        <f t="shared" si="12"/>
        <v>25.269120000000004</v>
      </c>
      <c r="G106" s="15">
        <f t="shared" si="13"/>
        <v>151.61472000000003</v>
      </c>
    </row>
    <row r="107" spans="1:7" ht="15.75">
      <c r="A107" s="3">
        <f t="shared" si="14"/>
        <v>84</v>
      </c>
      <c r="B107" s="4">
        <v>4</v>
      </c>
      <c r="C107" s="21"/>
      <c r="D107" s="14">
        <f>D105*0.56</f>
        <v>80.39808</v>
      </c>
      <c r="E107" s="15">
        <f>E105*0.56</f>
        <v>88.44192000000002</v>
      </c>
      <c r="F107" s="16">
        <f t="shared" si="12"/>
        <v>17.688384000000006</v>
      </c>
      <c r="G107" s="15">
        <f t="shared" si="13"/>
        <v>106.13030400000002</v>
      </c>
    </row>
    <row r="108" spans="1:7" ht="15.75">
      <c r="A108" s="33" t="s">
        <v>26</v>
      </c>
      <c r="B108" s="34"/>
      <c r="C108" s="34"/>
      <c r="D108" s="34"/>
      <c r="E108" s="34"/>
      <c r="F108" s="34"/>
      <c r="G108" s="35"/>
    </row>
    <row r="109" spans="1:7" ht="15.75">
      <c r="A109" s="3">
        <f>A107+1</f>
        <v>85</v>
      </c>
      <c r="B109" s="4">
        <v>1</v>
      </c>
      <c r="C109" s="19" t="s">
        <v>10</v>
      </c>
      <c r="D109" s="14">
        <f>D110*1.2</f>
        <v>176.2728</v>
      </c>
      <c r="E109" s="15">
        <f>E110*1.2</f>
        <v>193.90800000000004</v>
      </c>
      <c r="F109" s="16">
        <f aca="true" t="shared" si="15" ref="F109:F120">E109*20%</f>
        <v>38.78160000000001</v>
      </c>
      <c r="G109" s="15">
        <f aca="true" t="shared" si="16" ref="G109:G120">E109+F109</f>
        <v>232.68960000000004</v>
      </c>
    </row>
    <row r="110" spans="1:7" ht="15.75">
      <c r="A110" s="3">
        <f>A109+1</f>
        <v>86</v>
      </c>
      <c r="B110" s="4">
        <v>2</v>
      </c>
      <c r="C110" s="20"/>
      <c r="D110" s="14">
        <f>D114*1.1</f>
        <v>146.894</v>
      </c>
      <c r="E110" s="15">
        <f>E114*1.1</f>
        <v>161.59000000000003</v>
      </c>
      <c r="F110" s="16">
        <f t="shared" si="15"/>
        <v>32.318000000000005</v>
      </c>
      <c r="G110" s="15">
        <f t="shared" si="16"/>
        <v>193.90800000000004</v>
      </c>
    </row>
    <row r="111" spans="1:7" ht="15.75">
      <c r="A111" s="3">
        <f aca="true" t="shared" si="17" ref="A111:A120">A110+1</f>
        <v>87</v>
      </c>
      <c r="B111" s="4">
        <v>3</v>
      </c>
      <c r="C111" s="20"/>
      <c r="D111" s="14">
        <f>D110*0.8</f>
        <v>117.51520000000001</v>
      </c>
      <c r="E111" s="15">
        <f>E110*0.8</f>
        <v>129.27200000000002</v>
      </c>
      <c r="F111" s="16">
        <f t="shared" si="15"/>
        <v>25.854400000000005</v>
      </c>
      <c r="G111" s="15">
        <f t="shared" si="16"/>
        <v>155.12640000000002</v>
      </c>
    </row>
    <row r="112" spans="1:7" ht="15.75">
      <c r="A112" s="3">
        <f t="shared" si="17"/>
        <v>88</v>
      </c>
      <c r="B112" s="4">
        <v>4</v>
      </c>
      <c r="C112" s="21"/>
      <c r="D112" s="14">
        <f>D110*0.56</f>
        <v>82.26064000000001</v>
      </c>
      <c r="E112" s="15">
        <f>E110*0.56</f>
        <v>90.49040000000002</v>
      </c>
      <c r="F112" s="16">
        <f t="shared" si="15"/>
        <v>18.098080000000007</v>
      </c>
      <c r="G112" s="15">
        <f t="shared" si="16"/>
        <v>108.58848000000003</v>
      </c>
    </row>
    <row r="113" spans="1:7" ht="15.75">
      <c r="A113" s="3">
        <f t="shared" si="17"/>
        <v>89</v>
      </c>
      <c r="B113" s="4">
        <v>1</v>
      </c>
      <c r="C113" s="19" t="s">
        <v>11</v>
      </c>
      <c r="D113" s="14">
        <f>D114*1.2</f>
        <v>160.248</v>
      </c>
      <c r="E113" s="15">
        <f>E114*1.2</f>
        <v>176.28</v>
      </c>
      <c r="F113" s="16">
        <f t="shared" si="15"/>
        <v>35.256</v>
      </c>
      <c r="G113" s="15">
        <f t="shared" si="16"/>
        <v>211.536</v>
      </c>
    </row>
    <row r="114" spans="1:7" ht="15.75">
      <c r="A114" s="3">
        <f t="shared" si="17"/>
        <v>90</v>
      </c>
      <c r="B114" s="4">
        <v>2</v>
      </c>
      <c r="C114" s="20"/>
      <c r="D114" s="14">
        <v>133.54</v>
      </c>
      <c r="E114" s="15">
        <v>146.9</v>
      </c>
      <c r="F114" s="16">
        <f t="shared" si="15"/>
        <v>29.380000000000003</v>
      </c>
      <c r="G114" s="15">
        <f t="shared" si="16"/>
        <v>176.28</v>
      </c>
    </row>
    <row r="115" spans="1:7" ht="15.75">
      <c r="A115" s="3">
        <f t="shared" si="17"/>
        <v>91</v>
      </c>
      <c r="B115" s="4">
        <v>3</v>
      </c>
      <c r="C115" s="20"/>
      <c r="D115" s="14">
        <f>D114*0.8</f>
        <v>106.832</v>
      </c>
      <c r="E115" s="15">
        <f>E114*0.8</f>
        <v>117.52000000000001</v>
      </c>
      <c r="F115" s="16">
        <f t="shared" si="15"/>
        <v>23.504000000000005</v>
      </c>
      <c r="G115" s="15">
        <f t="shared" si="16"/>
        <v>141.024</v>
      </c>
    </row>
    <row r="116" spans="1:7" ht="15.75">
      <c r="A116" s="3">
        <f t="shared" si="17"/>
        <v>92</v>
      </c>
      <c r="B116" s="4">
        <v>4</v>
      </c>
      <c r="C116" s="21"/>
      <c r="D116" s="14">
        <f>D114*0.56</f>
        <v>74.78240000000001</v>
      </c>
      <c r="E116" s="15">
        <f>E114*0.56</f>
        <v>82.26400000000001</v>
      </c>
      <c r="F116" s="16">
        <f t="shared" si="15"/>
        <v>16.452800000000003</v>
      </c>
      <c r="G116" s="15">
        <f t="shared" si="16"/>
        <v>98.7168</v>
      </c>
    </row>
    <row r="117" spans="1:7" ht="15.75">
      <c r="A117" s="3">
        <f t="shared" si="17"/>
        <v>93</v>
      </c>
      <c r="B117" s="4">
        <v>1</v>
      </c>
      <c r="C117" s="19" t="s">
        <v>12</v>
      </c>
      <c r="D117" s="14">
        <f>D118*1.2</f>
        <v>192.2976</v>
      </c>
      <c r="E117" s="15">
        <f>E118*1.2</f>
        <v>211.536</v>
      </c>
      <c r="F117" s="16">
        <f t="shared" si="15"/>
        <v>42.3072</v>
      </c>
      <c r="G117" s="15">
        <f t="shared" si="16"/>
        <v>253.8432</v>
      </c>
    </row>
    <row r="118" spans="1:7" ht="15.75">
      <c r="A118" s="3">
        <f t="shared" si="17"/>
        <v>94</v>
      </c>
      <c r="B118" s="4">
        <v>2</v>
      </c>
      <c r="C118" s="20"/>
      <c r="D118" s="14">
        <f>D114*1.2</f>
        <v>160.248</v>
      </c>
      <c r="E118" s="15">
        <f>E114*1.2</f>
        <v>176.28</v>
      </c>
      <c r="F118" s="16">
        <f t="shared" si="15"/>
        <v>35.256</v>
      </c>
      <c r="G118" s="15">
        <f t="shared" si="16"/>
        <v>211.536</v>
      </c>
    </row>
    <row r="119" spans="1:7" ht="15.75">
      <c r="A119" s="3">
        <f t="shared" si="17"/>
        <v>95</v>
      </c>
      <c r="B119" s="4">
        <v>3</v>
      </c>
      <c r="C119" s="20"/>
      <c r="D119" s="14">
        <f>D118*0.8</f>
        <v>128.1984</v>
      </c>
      <c r="E119" s="15">
        <f>E118*0.8</f>
        <v>141.024</v>
      </c>
      <c r="F119" s="16">
        <f t="shared" si="15"/>
        <v>28.204800000000002</v>
      </c>
      <c r="G119" s="15">
        <f t="shared" si="16"/>
        <v>169.2288</v>
      </c>
    </row>
    <row r="120" spans="1:7" ht="15.75">
      <c r="A120" s="3">
        <f t="shared" si="17"/>
        <v>96</v>
      </c>
      <c r="B120" s="4">
        <v>4</v>
      </c>
      <c r="C120" s="21"/>
      <c r="D120" s="14">
        <f>D118*0.56</f>
        <v>89.73888000000001</v>
      </c>
      <c r="E120" s="15">
        <f>E118*0.56</f>
        <v>98.7168</v>
      </c>
      <c r="F120" s="16">
        <f t="shared" si="15"/>
        <v>19.743360000000003</v>
      </c>
      <c r="G120" s="15">
        <f t="shared" si="16"/>
        <v>118.46016</v>
      </c>
    </row>
    <row r="121" spans="1:7" ht="15.75">
      <c r="A121" s="5"/>
      <c r="B121" s="6"/>
      <c r="C121" s="7"/>
      <c r="D121" s="8"/>
      <c r="E121" s="9"/>
      <c r="F121" s="8"/>
      <c r="G121" s="9"/>
    </row>
    <row r="122" spans="1:7" ht="15.75">
      <c r="A122" s="5"/>
      <c r="B122" s="6"/>
      <c r="C122" s="7"/>
      <c r="D122" s="8"/>
      <c r="E122" s="9"/>
      <c r="F122" s="8"/>
      <c r="G122" s="9"/>
    </row>
    <row r="123" spans="1:7" ht="16.5" customHeight="1">
      <c r="A123" s="1"/>
      <c r="B123" s="17" t="s">
        <v>27</v>
      </c>
      <c r="C123" s="17"/>
      <c r="D123" s="1"/>
      <c r="E123" s="1"/>
      <c r="F123" s="1"/>
      <c r="G123" s="1"/>
    </row>
    <row r="124" spans="1:7" ht="84" customHeight="1">
      <c r="A124" s="22" t="s">
        <v>28</v>
      </c>
      <c r="B124" s="22"/>
      <c r="C124" s="22"/>
      <c r="D124" s="22"/>
      <c r="E124" s="22"/>
      <c r="F124" s="22"/>
      <c r="G124" s="22"/>
    </row>
    <row r="125" spans="1:7" ht="15.75">
      <c r="A125" s="1"/>
      <c r="B125" s="1"/>
      <c r="C125" s="1"/>
      <c r="D125" s="1"/>
      <c r="E125" s="1"/>
      <c r="F125" s="1"/>
      <c r="G125" s="1"/>
    </row>
    <row r="126" spans="1:7" ht="15.75">
      <c r="A126" s="1"/>
      <c r="B126" s="23" t="s">
        <v>29</v>
      </c>
      <c r="C126" s="24"/>
      <c r="D126" s="5"/>
      <c r="E126" s="23" t="s">
        <v>30</v>
      </c>
      <c r="F126" s="24"/>
      <c r="G126" s="1"/>
    </row>
    <row r="127" spans="2:6" ht="15.75">
      <c r="B127" s="10" t="s">
        <v>31</v>
      </c>
      <c r="C127" s="10">
        <v>1.56</v>
      </c>
      <c r="E127" s="10" t="s">
        <v>10</v>
      </c>
      <c r="F127" s="10">
        <v>1.1</v>
      </c>
    </row>
    <row r="128" spans="2:6" ht="15.75">
      <c r="B128" s="10" t="s">
        <v>32</v>
      </c>
      <c r="C128" s="10">
        <v>1.2</v>
      </c>
      <c r="E128" s="10" t="s">
        <v>11</v>
      </c>
      <c r="F128" s="10">
        <v>1</v>
      </c>
    </row>
    <row r="129" spans="2:6" ht="15.75">
      <c r="B129" s="10" t="s">
        <v>33</v>
      </c>
      <c r="C129" s="10">
        <v>1</v>
      </c>
      <c r="E129" s="10" t="s">
        <v>34</v>
      </c>
      <c r="F129" s="10">
        <v>1.2</v>
      </c>
    </row>
    <row r="130" spans="2:6" ht="15.75">
      <c r="B130" s="10" t="s">
        <v>35</v>
      </c>
      <c r="C130" s="10">
        <v>0.8</v>
      </c>
      <c r="E130" s="10" t="s">
        <v>36</v>
      </c>
      <c r="F130" s="10">
        <v>1.3</v>
      </c>
    </row>
    <row r="131" spans="2:3" ht="15.75">
      <c r="B131" s="10" t="s">
        <v>37</v>
      </c>
      <c r="C131" s="10">
        <v>0.56</v>
      </c>
    </row>
    <row r="133" spans="1:7" ht="15.75">
      <c r="A133" s="25"/>
      <c r="B133" s="18"/>
      <c r="C133" s="18"/>
      <c r="D133" s="18"/>
      <c r="E133" s="18"/>
      <c r="F133" s="18"/>
      <c r="G133" s="18"/>
    </row>
    <row r="134" spans="2:7" ht="15.75">
      <c r="B134" s="13"/>
      <c r="C134" s="11"/>
      <c r="D134" s="11"/>
      <c r="E134" s="11"/>
      <c r="F134" s="11"/>
      <c r="G134" s="11"/>
    </row>
    <row r="135" spans="1:7" ht="15.75">
      <c r="A135" s="17"/>
      <c r="B135" s="18"/>
      <c r="C135" s="17"/>
      <c r="D135" s="17"/>
      <c r="E135" s="17"/>
      <c r="F135" s="17"/>
      <c r="G135" s="17"/>
    </row>
  </sheetData>
  <sheetProtection/>
  <mergeCells count="60">
    <mergeCell ref="C20:C23"/>
    <mergeCell ref="C24:C27"/>
    <mergeCell ref="E9:G9"/>
    <mergeCell ref="A11:G11"/>
    <mergeCell ref="C12:C15"/>
    <mergeCell ref="C16:C19"/>
    <mergeCell ref="A28:G28"/>
    <mergeCell ref="E3:G3"/>
    <mergeCell ref="E5:G5"/>
    <mergeCell ref="A6:G6"/>
    <mergeCell ref="A7:G7"/>
    <mergeCell ref="A8:G8"/>
    <mergeCell ref="A9:A10"/>
    <mergeCell ref="B9:B10"/>
    <mergeCell ref="C9:C10"/>
    <mergeCell ref="D9:D10"/>
    <mergeCell ref="D45:D46"/>
    <mergeCell ref="E45:G45"/>
    <mergeCell ref="A47:G47"/>
    <mergeCell ref="C48:C51"/>
    <mergeCell ref="A45:A46"/>
    <mergeCell ref="B45:B46"/>
    <mergeCell ref="C45:C46"/>
    <mergeCell ref="C68:C71"/>
    <mergeCell ref="A52:G52"/>
    <mergeCell ref="C29:C32"/>
    <mergeCell ref="C33:C36"/>
    <mergeCell ref="C37:C40"/>
    <mergeCell ref="C41:C44"/>
    <mergeCell ref="E93:G93"/>
    <mergeCell ref="A95:G95"/>
    <mergeCell ref="C53:C56"/>
    <mergeCell ref="A57:G57"/>
    <mergeCell ref="C58:C61"/>
    <mergeCell ref="A62:G62"/>
    <mergeCell ref="C63:C66"/>
    <mergeCell ref="C72:C75"/>
    <mergeCell ref="C76:C79"/>
    <mergeCell ref="A80:G80"/>
    <mergeCell ref="C96:C99"/>
    <mergeCell ref="C100:C103"/>
    <mergeCell ref="C104:C107"/>
    <mergeCell ref="A108:G108"/>
    <mergeCell ref="A67:G67"/>
    <mergeCell ref="C81:C84"/>
    <mergeCell ref="C85:C88"/>
    <mergeCell ref="C113:C116"/>
    <mergeCell ref="A93:A94"/>
    <mergeCell ref="B93:B94"/>
    <mergeCell ref="C93:C94"/>
    <mergeCell ref="C109:C112"/>
    <mergeCell ref="C89:C92"/>
    <mergeCell ref="D93:D94"/>
    <mergeCell ref="A135:G135"/>
    <mergeCell ref="C117:C120"/>
    <mergeCell ref="B123:C123"/>
    <mergeCell ref="A124:G124"/>
    <mergeCell ref="B126:C126"/>
    <mergeCell ref="E126:F126"/>
    <mergeCell ref="A133:G13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2018-08-24T11:52:05Z</dcterms:modified>
  <cp:category/>
  <cp:version/>
  <cp:contentType/>
  <cp:contentStatus/>
</cp:coreProperties>
</file>